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I:\GASB 34 Project Plan\Division Financials &amp; Schedules_2025\$Printer Inserts\4-Notes &amp; RSI- (Pages 82-181)- FY 2025\"/>
    </mc:Choice>
  </mc:AlternateContent>
  <xr:revisionPtr revIDLastSave="0" documentId="13_ncr:1_{493AC630-0B86-4712-A2A9-82F7FAD7C1B1}" xr6:coauthVersionLast="36" xr6:coauthVersionMax="47" xr10:uidLastSave="{00000000-0000-0000-0000-000000000000}"/>
  <bookViews>
    <workbookView xWindow="-120" yWindow="-120" windowWidth="29040" windowHeight="15720" firstSheet="1" activeTab="1" xr2:uid="{C40F2DDC-978A-4975-9D0C-39105FB3041F}"/>
  </bookViews>
  <sheets>
    <sheet name="Acerno_Cache_XXXXX" sheetId="2" state="veryHidden" r:id="rId1"/>
    <sheet name="page 106" sheetId="1" r:id="rId2"/>
  </sheets>
  <definedNames>
    <definedName name="_xlnm.Print_Area" localSheetId="1">'page 106'!$A$1:$R$38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1" i="1" l="1"/>
  <c r="R29" i="1"/>
  <c r="J31" i="1"/>
  <c r="R28" i="1"/>
  <c r="R27" i="1"/>
  <c r="P31" i="1"/>
  <c r="H31" i="1"/>
  <c r="F31" i="1"/>
  <c r="R20" i="1"/>
  <c r="P22" i="1"/>
  <c r="N22" i="1"/>
  <c r="J22" i="1"/>
  <c r="H22" i="1"/>
  <c r="P14" i="1"/>
  <c r="N14" i="1"/>
  <c r="J14" i="1"/>
  <c r="H14" i="1"/>
  <c r="L14" i="1" l="1"/>
  <c r="H33" i="1"/>
  <c r="H37" i="1" s="1"/>
  <c r="N33" i="1"/>
  <c r="N37" i="1" s="1"/>
  <c r="R17" i="1"/>
  <c r="J33" i="1"/>
  <c r="J37" i="1" s="1"/>
  <c r="R18" i="1"/>
  <c r="P33" i="1"/>
  <c r="P37" i="1" s="1"/>
  <c r="R12" i="1"/>
  <c r="R19" i="1"/>
  <c r="F22" i="1"/>
  <c r="F33" i="1" s="1"/>
  <c r="L22" i="1"/>
  <c r="F14" i="1"/>
  <c r="L31" i="1" l="1"/>
  <c r="L33" i="1" s="1"/>
  <c r="L37" i="1" s="1"/>
  <c r="R26" i="1"/>
  <c r="R31" i="1" s="1"/>
  <c r="R14" i="1"/>
  <c r="F37" i="1"/>
  <c r="R22" i="1" l="1"/>
  <c r="R33" i="1" s="1"/>
  <c r="R37" i="1" s="1"/>
</calcChain>
</file>

<file path=xl/sharedStrings.xml><?xml version="1.0" encoding="utf-8"?>
<sst xmlns="http://schemas.openxmlformats.org/spreadsheetml/2006/main" count="39" uniqueCount="28">
  <si>
    <t>Balance</t>
  </si>
  <si>
    <t>June 30,</t>
  </si>
  <si>
    <t>Primary Governmental</t>
  </si>
  <si>
    <t>Additions</t>
  </si>
  <si>
    <t>Deletions</t>
  </si>
  <si>
    <t>(in thousands)</t>
  </si>
  <si>
    <t>Business-Type Activities:</t>
  </si>
  <si>
    <t xml:space="preserve">Capital assets, not being </t>
  </si>
  <si>
    <t>depreciated/amortized:</t>
  </si>
  <si>
    <t>Construction work-in-progress  ………………………………………………………………………………...….</t>
  </si>
  <si>
    <t xml:space="preserve">Total capital assets, not being </t>
  </si>
  <si>
    <t xml:space="preserve">     depreciated/amortized …………………………………………………………………………………………………………...….……..</t>
  </si>
  <si>
    <t xml:space="preserve">Capital assets, being </t>
  </si>
  <si>
    <t>Building  ……………………………………………………………………………………...….</t>
  </si>
  <si>
    <t>Equipment (including software)  ……………………………………………………………………………………...….</t>
  </si>
  <si>
    <t>Infrastructure  ……………………………………………………………………………………...….</t>
  </si>
  <si>
    <t>Lease asset  ……………………………………………………………………………………...….</t>
  </si>
  <si>
    <t xml:space="preserve">Total capital assets, </t>
  </si>
  <si>
    <t xml:space="preserve">     being depreciated/amortized  ……………………………………………………………………………………...….</t>
  </si>
  <si>
    <t xml:space="preserve">Less accumulated </t>
  </si>
  <si>
    <t>depreciation/amortization:</t>
  </si>
  <si>
    <t>Total accumulated</t>
  </si>
  <si>
    <t xml:space="preserve">     depreciation/amortization ………………………………………………………………………………...….</t>
  </si>
  <si>
    <t xml:space="preserve">Total capital assets, being </t>
  </si>
  <si>
    <t xml:space="preserve">     depreciated/amortized, net  …………………………………………………………………………...….</t>
  </si>
  <si>
    <t xml:space="preserve">Business-type activities capital </t>
  </si>
  <si>
    <t>assets, net ………………………………………………………………………………...….</t>
  </si>
  <si>
    <t>The following is a summary of business-type activities capital assets for the Fiscal Years ended June 30, 2024 and 2025: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</si>
</sst>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0000_);_(* \(#,##0.00000\);_(* &quot;-&quot;_);_(@_)"/>
  </numFmts>
  <fonts count="5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name val="Cambria"/>
      <family val="1"/>
    </font>
    <font>
      <sz val="11"/>
      <name val="Cambria"/>
      <family val="1"/>
    </font>
    <font>
      <b/>
      <sz val="11"/>
      <name val="Cambria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164" fontId="3" fillId="0" borderId="0" xfId="2" applyNumberFormat="1" applyFont="1" applyFill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164" fontId="3" fillId="0" borderId="1" xfId="2" applyNumberFormat="1" applyFont="1" applyFill="1" applyBorder="1" applyAlignment="1">
      <alignment horizontal="center"/>
    </xf>
    <xf numFmtId="0" fontId="3" fillId="0" borderId="1" xfId="2" applyNumberFormat="1" applyFont="1" applyFill="1" applyBorder="1" applyAlignment="1">
      <alignment horizontal="center"/>
    </xf>
    <xf numFmtId="164" fontId="3" fillId="0" borderId="0" xfId="2" applyNumberFormat="1" applyFont="1" applyFill="1"/>
    <xf numFmtId="41" fontId="3" fillId="0" borderId="0" xfId="0" applyNumberFormat="1" applyFont="1" applyFill="1"/>
    <xf numFmtId="41" fontId="3" fillId="0" borderId="1" xfId="0" applyNumberFormat="1" applyFont="1" applyFill="1" applyBorder="1"/>
    <xf numFmtId="164" fontId="3" fillId="0" borderId="1" xfId="0" applyNumberFormat="1" applyFont="1" applyFill="1" applyBorder="1"/>
    <xf numFmtId="41" fontId="3" fillId="0" borderId="0" xfId="2" applyNumberFormat="1" applyFont="1" applyFill="1"/>
    <xf numFmtId="165" fontId="3" fillId="0" borderId="0" xfId="2" applyNumberFormat="1" applyFont="1" applyFill="1"/>
    <xf numFmtId="41" fontId="3" fillId="0" borderId="0" xfId="2" applyNumberFormat="1" applyFont="1" applyFill="1" applyBorder="1"/>
    <xf numFmtId="41" fontId="3" fillId="0" borderId="1" xfId="2" applyNumberFormat="1" applyFont="1" applyFill="1" applyBorder="1"/>
    <xf numFmtId="43" fontId="3" fillId="0" borderId="0" xfId="1" applyFont="1" applyFill="1"/>
    <xf numFmtId="164" fontId="3" fillId="0" borderId="2" xfId="0" applyNumberFormat="1" applyFont="1" applyFill="1" applyBorder="1"/>
    <xf numFmtId="0" fontId="2" fillId="0" borderId="0" xfId="0" applyFont="1" applyFill="1" applyAlignment="1">
      <alignment horizontal="center" wrapText="1"/>
    </xf>
    <xf numFmtId="0" fontId="0" fillId="0" borderId="0" xfId="0" applyAlignment="1">
      <alignment shrinkToFi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60481-9A08-4A28-B8B8-22962975E551}">
  <dimension ref="A1"/>
  <sheetViews>
    <sheetView workbookViewId="0"/>
  </sheetViews>
  <sheetFormatPr defaultRowHeight="14.4" x14ac:dyDescent="0.3"/>
  <cols>
    <col min="1" max="16384" width="8.88671875" style="22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D880D-9B01-45AE-A8B9-D9E778CB3FDD}">
  <sheetPr>
    <tabColor theme="5" tint="0.39997558519241921"/>
    <pageSetUpPr fitToPage="1"/>
  </sheetPr>
  <dimension ref="A1:S38"/>
  <sheetViews>
    <sheetView tabSelected="1" workbookViewId="0">
      <selection activeCell="S21" sqref="S21"/>
    </sheetView>
  </sheetViews>
  <sheetFormatPr defaultColWidth="9.109375" defaultRowHeight="13.8" x14ac:dyDescent="0.25"/>
  <cols>
    <col min="1" max="1" width="9.109375" style="2"/>
    <col min="2" max="2" width="3.109375" style="2" customWidth="1"/>
    <col min="3" max="3" width="43.33203125" style="2" customWidth="1"/>
    <col min="4" max="4" width="0.33203125" style="2" customWidth="1"/>
    <col min="5" max="5" width="1.33203125" style="2" customWidth="1"/>
    <col min="6" max="6" width="12.109375" style="2" customWidth="1"/>
    <col min="7" max="7" width="1.33203125" style="2" customWidth="1"/>
    <col min="8" max="8" width="12.109375" style="2" customWidth="1"/>
    <col min="9" max="9" width="1.33203125" style="2" customWidth="1"/>
    <col min="10" max="10" width="12.109375" style="2" customWidth="1"/>
    <col min="11" max="11" width="0.88671875" style="2" customWidth="1"/>
    <col min="12" max="12" width="12.109375" style="2" customWidth="1"/>
    <col min="13" max="13" width="1.33203125" style="2" customWidth="1"/>
    <col min="14" max="14" width="12.109375" style="2" customWidth="1"/>
    <col min="15" max="15" width="1.33203125" style="2" customWidth="1"/>
    <col min="16" max="16" width="12.109375" style="2" customWidth="1"/>
    <col min="17" max="17" width="1.33203125" style="2" customWidth="1"/>
    <col min="18" max="18" width="12.109375" style="2" customWidth="1"/>
    <col min="19" max="19" width="18" style="2" bestFit="1" customWidth="1"/>
    <col min="20" max="16384" width="9.109375" style="2"/>
  </cols>
  <sheetData>
    <row r="1" spans="1:18" ht="14.25" customHeight="1" x14ac:dyDescent="0.25">
      <c r="A1" s="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ht="15" x14ac:dyDescent="0.25">
      <c r="B2" s="2" t="s">
        <v>27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4" spans="1:18" x14ac:dyDescent="0.25">
      <c r="F4" s="4" t="s">
        <v>0</v>
      </c>
      <c r="G4" s="4"/>
      <c r="H4" s="4"/>
      <c r="I4" s="4"/>
      <c r="J4" s="4"/>
      <c r="K4" s="4"/>
      <c r="L4" s="4" t="s">
        <v>0</v>
      </c>
      <c r="M4" s="4"/>
      <c r="N4" s="5"/>
      <c r="O4" s="5"/>
      <c r="P4" s="5"/>
      <c r="Q4" s="5"/>
      <c r="R4" s="5" t="s">
        <v>0</v>
      </c>
    </row>
    <row r="5" spans="1:18" x14ac:dyDescent="0.25">
      <c r="F5" s="4" t="s">
        <v>1</v>
      </c>
      <c r="G5" s="4"/>
      <c r="H5" s="4"/>
      <c r="I5" s="4"/>
      <c r="J5" s="4"/>
      <c r="K5" s="4"/>
      <c r="L5" s="4" t="s">
        <v>1</v>
      </c>
      <c r="M5" s="4"/>
      <c r="N5" s="6"/>
      <c r="O5" s="5"/>
      <c r="P5" s="5"/>
      <c r="Q5" s="5"/>
      <c r="R5" s="5" t="s">
        <v>1</v>
      </c>
    </row>
    <row r="6" spans="1:18" x14ac:dyDescent="0.25">
      <c r="B6" s="7" t="s">
        <v>2</v>
      </c>
      <c r="C6" s="7"/>
      <c r="F6" s="8">
        <v>2023</v>
      </c>
      <c r="G6" s="4"/>
      <c r="H6" s="8" t="s">
        <v>3</v>
      </c>
      <c r="I6" s="4"/>
      <c r="J6" s="8" t="s">
        <v>4</v>
      </c>
      <c r="K6" s="4"/>
      <c r="L6" s="8">
        <v>2024</v>
      </c>
      <c r="M6" s="4"/>
      <c r="N6" s="9" t="s">
        <v>3</v>
      </c>
      <c r="O6" s="5"/>
      <c r="P6" s="9" t="s">
        <v>4</v>
      </c>
      <c r="Q6" s="5"/>
      <c r="R6" s="10">
        <v>2025</v>
      </c>
    </row>
    <row r="7" spans="1:18" x14ac:dyDescent="0.25">
      <c r="D7" s="2">
        <v>0</v>
      </c>
      <c r="K7" s="4" t="s">
        <v>5</v>
      </c>
      <c r="N7" s="11"/>
      <c r="O7" s="11"/>
      <c r="P7" s="11"/>
      <c r="Q7" s="11"/>
      <c r="R7" s="11"/>
    </row>
    <row r="8" spans="1:18" x14ac:dyDescent="0.25">
      <c r="D8" s="2">
        <v>0</v>
      </c>
      <c r="N8" s="11"/>
      <c r="O8" s="11"/>
      <c r="P8" s="11"/>
      <c r="Q8" s="11"/>
      <c r="R8" s="11"/>
    </row>
    <row r="9" spans="1:18" ht="15" x14ac:dyDescent="0.25">
      <c r="B9" s="3" t="s">
        <v>6</v>
      </c>
      <c r="D9" s="2">
        <v>0</v>
      </c>
      <c r="F9" s="12"/>
      <c r="O9" s="11"/>
      <c r="P9" s="11"/>
      <c r="Q9" s="11"/>
      <c r="R9" s="11"/>
    </row>
    <row r="10" spans="1:18" x14ac:dyDescent="0.25">
      <c r="B10" s="2" t="s">
        <v>7</v>
      </c>
      <c r="D10" s="2">
        <v>0</v>
      </c>
      <c r="N10" s="11"/>
      <c r="O10" s="11"/>
      <c r="P10" s="11"/>
      <c r="Q10" s="11"/>
      <c r="R10" s="11"/>
    </row>
    <row r="11" spans="1:18" x14ac:dyDescent="0.25">
      <c r="C11" s="2" t="s">
        <v>8</v>
      </c>
      <c r="D11" s="2">
        <v>0</v>
      </c>
      <c r="N11" s="11"/>
      <c r="O11" s="11"/>
      <c r="P11" s="11"/>
      <c r="Q11" s="11"/>
      <c r="R11" s="11"/>
    </row>
    <row r="12" spans="1:18" x14ac:dyDescent="0.25">
      <c r="C12" s="2" t="s">
        <v>9</v>
      </c>
      <c r="D12" s="2">
        <v>0</v>
      </c>
      <c r="F12" s="14">
        <v>79688</v>
      </c>
      <c r="H12" s="14">
        <v>39579</v>
      </c>
      <c r="J12" s="14">
        <v>18941</v>
      </c>
      <c r="L12" s="14">
        <v>100326</v>
      </c>
      <c r="N12" s="14">
        <v>31302</v>
      </c>
      <c r="P12" s="14">
        <v>21630</v>
      </c>
      <c r="R12" s="14">
        <f>L12+N12-P12</f>
        <v>109998</v>
      </c>
    </row>
    <row r="13" spans="1:18" x14ac:dyDescent="0.25">
      <c r="C13" s="2" t="s">
        <v>10</v>
      </c>
      <c r="D13" s="2">
        <v>0</v>
      </c>
      <c r="F13" s="12"/>
      <c r="G13" s="12"/>
      <c r="H13" s="12"/>
      <c r="I13" s="12"/>
      <c r="J13" s="12"/>
      <c r="K13" s="12"/>
      <c r="L13" s="12"/>
      <c r="M13" s="12"/>
      <c r="N13" s="15"/>
      <c r="O13" s="15"/>
      <c r="P13" s="15"/>
      <c r="Q13" s="15"/>
      <c r="R13" s="15"/>
    </row>
    <row r="14" spans="1:18" x14ac:dyDescent="0.25">
      <c r="C14" s="2" t="s">
        <v>11</v>
      </c>
      <c r="D14" s="2">
        <v>0</v>
      </c>
      <c r="F14" s="13">
        <f>SUM(F12:F12)</f>
        <v>79688</v>
      </c>
      <c r="H14" s="13">
        <f>SUM(H12:H12)</f>
        <v>39579</v>
      </c>
      <c r="J14" s="13">
        <f>SUM(J12:J12)</f>
        <v>18941</v>
      </c>
      <c r="L14" s="13">
        <f>SUM(L12:L12)</f>
        <v>100326</v>
      </c>
      <c r="N14" s="13">
        <f>SUM(N12:N12)</f>
        <v>31302</v>
      </c>
      <c r="P14" s="13">
        <f>SUM(P12:P12)</f>
        <v>21630</v>
      </c>
      <c r="R14" s="13">
        <f>SUM(R12:R12)</f>
        <v>109998</v>
      </c>
    </row>
    <row r="15" spans="1:18" x14ac:dyDescent="0.25">
      <c r="B15" s="2" t="s">
        <v>12</v>
      </c>
      <c r="D15" s="2">
        <v>0</v>
      </c>
      <c r="F15" s="12"/>
      <c r="G15" s="12"/>
      <c r="H15" s="12"/>
      <c r="I15" s="12"/>
      <c r="J15" s="12"/>
      <c r="K15" s="12"/>
      <c r="L15" s="12"/>
      <c r="M15" s="12"/>
      <c r="N15" s="15"/>
      <c r="O15" s="15"/>
      <c r="P15" s="15"/>
      <c r="Q15" s="15"/>
      <c r="R15" s="15"/>
    </row>
    <row r="16" spans="1:18" x14ac:dyDescent="0.25">
      <c r="C16" s="2" t="s">
        <v>8</v>
      </c>
      <c r="D16" s="2">
        <v>0</v>
      </c>
      <c r="F16" s="12"/>
      <c r="G16" s="12"/>
      <c r="H16" s="12"/>
      <c r="I16" s="12"/>
      <c r="J16" s="12"/>
      <c r="K16" s="12"/>
      <c r="L16" s="12"/>
      <c r="M16" s="12"/>
      <c r="N16" s="15"/>
      <c r="O16" s="15"/>
      <c r="P16" s="15"/>
      <c r="Q16" s="15"/>
      <c r="R16" s="15"/>
    </row>
    <row r="17" spans="2:18" x14ac:dyDescent="0.25">
      <c r="C17" s="2" t="s">
        <v>13</v>
      </c>
      <c r="D17" s="2">
        <v>0</v>
      </c>
      <c r="F17" s="12">
        <v>41808</v>
      </c>
      <c r="H17" s="12">
        <v>853</v>
      </c>
      <c r="J17" s="12">
        <v>0</v>
      </c>
      <c r="K17" s="12"/>
      <c r="L17" s="12">
        <v>42661</v>
      </c>
      <c r="M17" s="12"/>
      <c r="N17" s="15">
        <v>255</v>
      </c>
      <c r="O17" s="12"/>
      <c r="P17" s="16">
        <v>0</v>
      </c>
      <c r="Q17" s="15"/>
      <c r="R17" s="12">
        <f>L17+N17-P17</f>
        <v>42916</v>
      </c>
    </row>
    <row r="18" spans="2:18" x14ac:dyDescent="0.25">
      <c r="C18" s="2" t="s">
        <v>14</v>
      </c>
      <c r="D18" s="2">
        <v>0</v>
      </c>
      <c r="F18" s="12">
        <v>23817</v>
      </c>
      <c r="H18" s="12">
        <v>2508</v>
      </c>
      <c r="J18" s="12">
        <v>0</v>
      </c>
      <c r="K18" s="12"/>
      <c r="L18" s="12">
        <v>26325</v>
      </c>
      <c r="M18" s="12"/>
      <c r="N18" s="15">
        <v>330</v>
      </c>
      <c r="O18" s="12"/>
      <c r="P18" s="15">
        <v>35</v>
      </c>
      <c r="Q18" s="15"/>
      <c r="R18" s="12">
        <f>L18+N18-P18</f>
        <v>26620</v>
      </c>
    </row>
    <row r="19" spans="2:18" x14ac:dyDescent="0.25">
      <c r="C19" s="2" t="s">
        <v>15</v>
      </c>
      <c r="D19" s="2">
        <v>0</v>
      </c>
      <c r="F19" s="12">
        <v>776000</v>
      </c>
      <c r="H19" s="12">
        <v>15330</v>
      </c>
      <c r="J19" s="12">
        <v>0</v>
      </c>
      <c r="K19" s="12"/>
      <c r="L19" s="12">
        <v>791330</v>
      </c>
      <c r="M19" s="12"/>
      <c r="N19" s="17">
        <v>27990</v>
      </c>
      <c r="O19" s="12"/>
      <c r="P19" s="17">
        <v>0</v>
      </c>
      <c r="Q19" s="17"/>
      <c r="R19" s="12">
        <f>L19+N19-P19</f>
        <v>819320</v>
      </c>
    </row>
    <row r="20" spans="2:18" x14ac:dyDescent="0.25">
      <c r="C20" s="2" t="s">
        <v>16</v>
      </c>
      <c r="D20" s="2">
        <v>0</v>
      </c>
      <c r="F20" s="13">
        <v>311</v>
      </c>
      <c r="H20" s="13">
        <v>0</v>
      </c>
      <c r="J20" s="13">
        <v>0</v>
      </c>
      <c r="K20" s="12"/>
      <c r="L20" s="13">
        <v>311</v>
      </c>
      <c r="M20" s="12"/>
      <c r="N20" s="18">
        <v>0</v>
      </c>
      <c r="O20" s="12"/>
      <c r="P20" s="18">
        <v>0</v>
      </c>
      <c r="Q20" s="17"/>
      <c r="R20" s="13">
        <f>L20+N20-P20</f>
        <v>311</v>
      </c>
    </row>
    <row r="21" spans="2:18" x14ac:dyDescent="0.25">
      <c r="C21" s="2" t="s">
        <v>17</v>
      </c>
      <c r="D21" s="2">
        <v>0</v>
      </c>
      <c r="F21" s="12"/>
      <c r="G21" s="12"/>
      <c r="H21" s="12"/>
      <c r="I21" s="12"/>
      <c r="J21" s="12"/>
      <c r="K21" s="12"/>
      <c r="L21" s="12"/>
      <c r="M21" s="12"/>
      <c r="N21" s="15"/>
      <c r="O21" s="15"/>
      <c r="P21" s="15"/>
      <c r="Q21" s="15"/>
      <c r="R21" s="15"/>
    </row>
    <row r="22" spans="2:18" x14ac:dyDescent="0.25">
      <c r="C22" s="2" t="s">
        <v>18</v>
      </c>
      <c r="D22" s="2">
        <v>0</v>
      </c>
      <c r="F22" s="13">
        <f>SUM(F17:F20)</f>
        <v>841936</v>
      </c>
      <c r="H22" s="13">
        <f>SUM(H17:H20)</f>
        <v>18691</v>
      </c>
      <c r="J22" s="13">
        <f>SUM(J17:J20)</f>
        <v>0</v>
      </c>
      <c r="L22" s="13">
        <f>SUM(L17:L20)</f>
        <v>860627</v>
      </c>
      <c r="N22" s="13">
        <f>SUM(N17:N20)</f>
        <v>28575</v>
      </c>
      <c r="P22" s="13">
        <f>SUM(P17:P20)</f>
        <v>35</v>
      </c>
      <c r="R22" s="13">
        <f>SUM(R17:R20)</f>
        <v>889167</v>
      </c>
    </row>
    <row r="23" spans="2:18" x14ac:dyDescent="0.25">
      <c r="D23" s="2">
        <v>0</v>
      </c>
      <c r="F23" s="12"/>
      <c r="G23" s="12"/>
      <c r="H23" s="12"/>
      <c r="I23" s="12"/>
      <c r="J23" s="12"/>
      <c r="K23" s="12"/>
      <c r="L23" s="12"/>
      <c r="M23" s="12"/>
      <c r="N23" s="15"/>
      <c r="O23" s="15"/>
      <c r="P23" s="15"/>
      <c r="Q23" s="15"/>
      <c r="R23" s="15"/>
    </row>
    <row r="24" spans="2:18" x14ac:dyDescent="0.25">
      <c r="B24" s="2" t="s">
        <v>19</v>
      </c>
      <c r="D24" s="2">
        <v>0</v>
      </c>
      <c r="F24" s="12"/>
      <c r="G24" s="12"/>
      <c r="H24" s="12"/>
      <c r="I24" s="12"/>
      <c r="J24" s="12"/>
      <c r="K24" s="12"/>
      <c r="L24" s="12"/>
      <c r="M24" s="12"/>
      <c r="N24" s="15"/>
      <c r="O24" s="15"/>
      <c r="P24" s="15"/>
      <c r="Q24" s="15"/>
      <c r="R24" s="15"/>
    </row>
    <row r="25" spans="2:18" x14ac:dyDescent="0.25">
      <c r="C25" s="2" t="s">
        <v>20</v>
      </c>
      <c r="D25" s="2">
        <v>0</v>
      </c>
      <c r="F25" s="12"/>
      <c r="G25" s="12"/>
      <c r="H25" s="12"/>
      <c r="I25" s="12"/>
      <c r="J25" s="12"/>
      <c r="K25" s="12"/>
      <c r="L25" s="12"/>
      <c r="M25" s="12"/>
      <c r="N25" s="15"/>
      <c r="O25" s="15"/>
      <c r="P25" s="15"/>
      <c r="Q25" s="15"/>
      <c r="R25" s="15"/>
    </row>
    <row r="26" spans="2:18" x14ac:dyDescent="0.25">
      <c r="C26" s="2" t="s">
        <v>13</v>
      </c>
      <c r="D26" s="2">
        <v>0</v>
      </c>
      <c r="F26" s="15">
        <v>11652</v>
      </c>
      <c r="H26" s="15">
        <v>1555</v>
      </c>
      <c r="J26" s="15">
        <v>0</v>
      </c>
      <c r="K26" s="15"/>
      <c r="L26" s="12">
        <v>13207</v>
      </c>
      <c r="M26" s="12"/>
      <c r="N26" s="15">
        <v>1654</v>
      </c>
      <c r="O26" s="12"/>
      <c r="P26" s="15">
        <v>0</v>
      </c>
      <c r="Q26" s="15"/>
      <c r="R26" s="12">
        <f>L26+N26-P26</f>
        <v>14861</v>
      </c>
    </row>
    <row r="27" spans="2:18" x14ac:dyDescent="0.25">
      <c r="C27" s="2" t="s">
        <v>14</v>
      </c>
      <c r="D27" s="2">
        <v>0</v>
      </c>
      <c r="F27" s="15">
        <v>15062</v>
      </c>
      <c r="H27" s="15">
        <v>2078</v>
      </c>
      <c r="J27" s="15">
        <v>0</v>
      </c>
      <c r="K27" s="15"/>
      <c r="L27" s="12">
        <v>17140</v>
      </c>
      <c r="M27" s="12"/>
      <c r="N27" s="15">
        <v>2107</v>
      </c>
      <c r="O27" s="12"/>
      <c r="P27" s="15">
        <v>14</v>
      </c>
      <c r="Q27" s="15"/>
      <c r="R27" s="12">
        <f>L27+N27-P27</f>
        <v>19233</v>
      </c>
    </row>
    <row r="28" spans="2:18" x14ac:dyDescent="0.25">
      <c r="C28" s="2" t="s">
        <v>15</v>
      </c>
      <c r="D28" s="2">
        <v>0</v>
      </c>
      <c r="F28" s="17">
        <v>272327</v>
      </c>
      <c r="H28" s="17">
        <v>44010</v>
      </c>
      <c r="J28" s="17">
        <v>0</v>
      </c>
      <c r="K28" s="17"/>
      <c r="L28" s="12">
        <v>316337</v>
      </c>
      <c r="M28" s="12"/>
      <c r="N28" s="17">
        <v>44306</v>
      </c>
      <c r="O28" s="12"/>
      <c r="P28" s="17">
        <v>0</v>
      </c>
      <c r="Q28" s="17"/>
      <c r="R28" s="12">
        <f>L28+N28-P28</f>
        <v>360643</v>
      </c>
    </row>
    <row r="29" spans="2:18" x14ac:dyDescent="0.25">
      <c r="C29" s="2" t="s">
        <v>16</v>
      </c>
      <c r="D29" s="2">
        <v>0</v>
      </c>
      <c r="F29" s="18">
        <v>0</v>
      </c>
      <c r="H29" s="18">
        <v>100</v>
      </c>
      <c r="J29" s="18">
        <v>0</v>
      </c>
      <c r="K29" s="15"/>
      <c r="L29" s="13">
        <v>100</v>
      </c>
      <c r="M29" s="12"/>
      <c r="N29" s="18">
        <v>103</v>
      </c>
      <c r="O29" s="12"/>
      <c r="P29" s="18">
        <v>0</v>
      </c>
      <c r="Q29" s="15"/>
      <c r="R29" s="13">
        <f>L29+N29-P29</f>
        <v>203</v>
      </c>
    </row>
    <row r="30" spans="2:18" x14ac:dyDescent="0.25">
      <c r="C30" s="2" t="s">
        <v>21</v>
      </c>
      <c r="D30" s="2">
        <v>0</v>
      </c>
      <c r="F30" s="12"/>
      <c r="G30" s="12"/>
      <c r="H30" s="12"/>
      <c r="I30" s="12"/>
      <c r="J30" s="12"/>
      <c r="K30" s="12"/>
      <c r="L30" s="12"/>
      <c r="M30" s="12"/>
      <c r="N30" s="15"/>
      <c r="O30" s="15"/>
      <c r="P30" s="15"/>
      <c r="Q30" s="15"/>
      <c r="R30" s="12"/>
    </row>
    <row r="31" spans="2:18" x14ac:dyDescent="0.25">
      <c r="C31" s="2" t="s">
        <v>22</v>
      </c>
      <c r="D31" s="2">
        <v>0</v>
      </c>
      <c r="F31" s="13">
        <f>SUM(F26:F29)</f>
        <v>299041</v>
      </c>
      <c r="H31" s="13">
        <f>SUM(H26:H29)</f>
        <v>47743</v>
      </c>
      <c r="J31" s="13">
        <f>SUM(J26:J28)</f>
        <v>0</v>
      </c>
      <c r="L31" s="13">
        <f>SUM(L26:L29)</f>
        <v>346784</v>
      </c>
      <c r="N31" s="13">
        <f>SUM(N26:N29)</f>
        <v>48170</v>
      </c>
      <c r="P31" s="13">
        <f>SUM(P26:P29)</f>
        <v>14</v>
      </c>
      <c r="R31" s="13">
        <f>SUM(R26:R29)</f>
        <v>394940</v>
      </c>
    </row>
    <row r="32" spans="2:18" x14ac:dyDescent="0.25">
      <c r="C32" s="2" t="s">
        <v>23</v>
      </c>
      <c r="D32" s="2">
        <v>0</v>
      </c>
      <c r="F32" s="12"/>
      <c r="G32" s="12"/>
      <c r="H32" s="12"/>
      <c r="I32" s="12"/>
      <c r="J32" s="12"/>
      <c r="K32" s="12"/>
      <c r="L32" s="12"/>
      <c r="M32" s="12"/>
      <c r="N32" s="15"/>
      <c r="O32" s="15"/>
      <c r="P32" s="15"/>
      <c r="Q32" s="15"/>
      <c r="R32" s="15"/>
    </row>
    <row r="33" spans="2:19" x14ac:dyDescent="0.25">
      <c r="C33" s="2" t="s">
        <v>24</v>
      </c>
      <c r="D33" s="2">
        <v>0</v>
      </c>
      <c r="F33" s="13">
        <f>F22-F31</f>
        <v>542895</v>
      </c>
      <c r="H33" s="13">
        <f>H22-H31</f>
        <v>-29052</v>
      </c>
      <c r="J33" s="13">
        <f>J22-J31</f>
        <v>0</v>
      </c>
      <c r="L33" s="13">
        <f>L22-L31</f>
        <v>513843</v>
      </c>
      <c r="N33" s="13">
        <f>N22-N31</f>
        <v>-19595</v>
      </c>
      <c r="P33" s="13">
        <f>P22-P31</f>
        <v>21</v>
      </c>
      <c r="R33" s="13">
        <f>R22-R31</f>
        <v>494227</v>
      </c>
    </row>
    <row r="34" spans="2:19" hidden="1" x14ac:dyDescent="0.25">
      <c r="D34" s="2">
        <v>0</v>
      </c>
      <c r="F34" s="12"/>
      <c r="G34" s="12"/>
      <c r="H34" s="12"/>
      <c r="I34" s="12"/>
      <c r="J34" s="12"/>
      <c r="K34" s="12"/>
      <c r="L34" s="12"/>
      <c r="M34" s="12"/>
      <c r="N34" s="15"/>
      <c r="O34" s="15"/>
      <c r="P34" s="15"/>
      <c r="Q34" s="15"/>
      <c r="R34" s="15"/>
    </row>
    <row r="35" spans="2:19" hidden="1" x14ac:dyDescent="0.25">
      <c r="D35" s="2">
        <v>0</v>
      </c>
      <c r="F35" s="12"/>
      <c r="G35" s="12"/>
      <c r="H35" s="12"/>
      <c r="I35" s="12"/>
      <c r="J35" s="12"/>
      <c r="K35" s="12"/>
      <c r="L35" s="12"/>
      <c r="M35" s="12"/>
      <c r="N35" s="15"/>
      <c r="O35" s="15"/>
      <c r="P35" s="18"/>
      <c r="Q35" s="15"/>
      <c r="R35" s="18"/>
    </row>
    <row r="36" spans="2:19" x14ac:dyDescent="0.25">
      <c r="B36" s="2" t="s">
        <v>25</v>
      </c>
      <c r="F36" s="12"/>
      <c r="G36" s="12"/>
      <c r="H36" s="12"/>
      <c r="I36" s="12"/>
      <c r="J36" s="12"/>
      <c r="K36" s="12"/>
      <c r="L36" s="12"/>
      <c r="M36" s="12"/>
      <c r="N36" s="15"/>
      <c r="O36" s="15"/>
      <c r="P36" s="17"/>
      <c r="Q36" s="15"/>
      <c r="R36" s="17"/>
      <c r="S36" s="19"/>
    </row>
    <row r="37" spans="2:19" ht="14.4" thickBot="1" x14ac:dyDescent="0.3">
      <c r="C37" s="2" t="s">
        <v>26</v>
      </c>
      <c r="D37" s="2">
        <v>0</v>
      </c>
      <c r="F37" s="20">
        <f>F33+F14</f>
        <v>622583</v>
      </c>
      <c r="H37" s="20">
        <f>H33+H14</f>
        <v>10527</v>
      </c>
      <c r="J37" s="20">
        <f>J33+J14</f>
        <v>18941</v>
      </c>
      <c r="L37" s="20">
        <f>L33+L14</f>
        <v>614169</v>
      </c>
      <c r="N37" s="20">
        <f>N33+N14</f>
        <v>11707</v>
      </c>
      <c r="P37" s="20">
        <f>P33+P14</f>
        <v>21651</v>
      </c>
      <c r="R37" s="20">
        <f>R33+R14</f>
        <v>604225</v>
      </c>
    </row>
    <row r="38" spans="2:19" ht="14.4" thickTop="1" x14ac:dyDescent="0.25">
      <c r="D38" s="2">
        <v>0</v>
      </c>
    </row>
  </sheetData>
  <mergeCells count="1">
    <mergeCell ref="H1:R1"/>
  </mergeCells>
  <pageMargins left="0.7" right="0.7" top="0.75" bottom="0.75" header="0.3" footer="0.3"/>
  <pageSetup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page 106</vt:lpstr>
      <vt:lpstr>'page 106'!Print_Area</vt:lpstr>
    </vt:vector>
  </TitlesOfParts>
  <Company>NYC Office of the Comptroller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Verba, Marina</dc:creator>
  <cp:lastModifiedBy>Tinevra, Christopher P.</cp:lastModifiedBy>
  <dcterms:created xsi:type="dcterms:W3CDTF">2025-10-29T20:22:15Z</dcterms:created>
  <dcterms:modified xsi:type="dcterms:W3CDTF">2025-10-30T16:21:40Z</dcterms:modified>
</cp:coreProperties>
</file>